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7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<sst xmlns="http://schemas.openxmlformats.org/spreadsheetml/2006/main" count="86" uniqueCount="55">
  <si>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Единица измерения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</si>
  <si>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</si>
  <si>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</si>
  <si>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</si>
  <si>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</si>
  <si>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</si>
  <si>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</si>
  <si>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</si>
  <si>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</si>
  <si>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</si>
  <si>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декабрь</t>
  </si>
  <si>
    <t xml:space="preserve">отчетный период </t>
  </si>
  <si>
    <t>Таблица № 1</t>
  </si>
  <si>
    <t>Таблица № 2</t>
  </si>
  <si>
    <t>Объемы муниципальной услуги</t>
  </si>
  <si>
    <t>Качество муниципальной услуги</t>
  </si>
  <si>
    <t>%</t>
  </si>
  <si>
    <t>Заболеваемость</t>
  </si>
  <si>
    <t>показатель на 100 детей</t>
  </si>
  <si>
    <t>Приложение № 4</t>
  </si>
  <si>
    <t>РАСШИФРОВКА К ОТЧЕТУ ОБ ИСПОЛНЕНИИ МУНИЦИПАЛЬНОГО  ЗАДАНИЯ</t>
  </si>
  <si>
    <t>Наименование показателя</t>
  </si>
  <si>
    <t>Значение,  утержденное в муниципальном задании на очередный финансовый год</t>
  </si>
  <si>
    <t>Реализация основных общеобразовательных программ</t>
  </si>
  <si>
    <t>Фактическое значение за отчетный период с разбивкой по месяцам</t>
  </si>
  <si>
    <t>итого 1 полугодие</t>
  </si>
  <si>
    <t xml:space="preserve">июль </t>
  </si>
  <si>
    <t xml:space="preserve">ноябрь </t>
  </si>
  <si>
    <t>итого год</t>
  </si>
  <si>
    <t>человек</t>
  </si>
  <si>
    <t>Образовательная программа дошкольного  образования) в группах  оздоровительной направленности с 12-часовым  пребыванием</t>
  </si>
  <si>
    <t>Для групп компенсирующей направленности с 12-часовым и круглосуточным пребыванием</t>
  </si>
  <si>
    <t>Посещаемость</t>
  </si>
  <si>
    <t>Детодни факт</t>
  </si>
  <si>
    <t>Детодни  план</t>
  </si>
  <si>
    <t>Количество рабочих дней в месяце</t>
  </si>
  <si>
    <t>Количество  случаев заболеваемости</t>
  </si>
  <si>
    <t>Для групп  общеразвивающей направленности с 12-часовым и круглосуточным пребыванием</t>
  </si>
  <si>
    <t>Для групп  оздоровительной направленности с 12-часовым  пребыванием</t>
  </si>
  <si>
    <t>Адаптированная образовательная программа,обучающиеся с ОВЗ от 3 до 7 лет</t>
  </si>
  <si>
    <t xml:space="preserve"> Не указано,обучающиеся за исключением обучающихся с ограниченными возможностями здоровья (ОВЗ) и детей-инвалидов, от 1 года до 3 лет</t>
  </si>
  <si>
    <t>Адаптированная образовательная программа,обучающиеся с ОВЗ от 1 до 3 лет</t>
  </si>
  <si>
    <t>Посещаемость от 1-3</t>
  </si>
  <si>
    <t>Заболеваемость от 1-3</t>
  </si>
  <si>
    <t>Посещаемость от 3-7</t>
  </si>
  <si>
    <t>Заболеваемость от 3-7</t>
  </si>
  <si>
    <t>Не указаноо, обучающиеся за исключением обучающихся с ограниченными возможностями здоровья (ОВЗ) и детей-инвалидов, от 3 лет до 7 лет</t>
  </si>
  <si>
    <t xml:space="preserve">Заведующий                                                                                    О.М.Акименко           </t>
  </si>
  <si>
    <t>Главный бухгалтер                                                                         Н.П. Кузнецова</t>
  </si>
  <si>
    <t>исполнитель                                                                                    О.М. Акименко</t>
  </si>
  <si>
    <t>(ф.и.о, телефон)                                                                                  75-03-02</t>
  </si>
  <si>
    <t xml:space="preserve"> 2019 года</t>
  </si>
  <si>
    <t>Муниципальное бюджетное дошкольное образовательное учреждение детский сад № 257 "Самоцветы"</t>
  </si>
  <si>
    <t>А.Н Гурьянова</t>
  </si>
  <si>
    <t>8(8422)586028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</si>
</sst>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1" fontId="45" fillId="0" borderId="10" xfId="0" applyNumberFormat="1" applyFont="1" applyBorder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/>
    </xf>
    <xf numFmtId="0" fontId="43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/>
    </xf>
    <xf numFmtId="1" fontId="45" fillId="0" borderId="0" xfId="0" applyNumberFormat="1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1" fontId="42" fillId="0" borderId="10" xfId="0" applyNumberFormat="1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 wrapText="1"/>
    </xf>
    <xf numFmtId="1" fontId="47" fillId="0" borderId="10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4" fillId="34" borderId="10" xfId="0" applyFont="1" applyFill="1" applyBorder="1" applyAlignment="1">
      <alignment horizontal="left" vertical="top" wrapText="1"/>
    </xf>
    <xf numFmtId="0" fontId="45" fillId="34" borderId="13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5" fillId="34" borderId="11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41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1" fillId="0" borderId="12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/>
    </xf>
    <xf numFmtId="0" fontId="41" fillId="0" borderId="17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0" fontId="45" fillId="0" borderId="17" xfId="0" applyFont="1" applyBorder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39">
      <selection activeCell="J55" sqref="J55"/>
    </sheetView>
  </sheetViews>
  <sheetFormatPr defaultColWidth="9.140625" defaultRowHeight="15"/>
  <cols>
    <col min="1" max="1" width="20.28125" style="0" customWidth="1"/>
    <col min="2" max="2" width="9.28125" style="0" customWidth="1"/>
    <col min="3" max="3" width="12.421875" style="0" customWidth="1"/>
    <col min="4" max="4" width="6.8515625" style="0" customWidth="1"/>
    <col min="5" max="5" width="7.57421875" style="0" customWidth="1"/>
    <col min="6" max="6" width="5.28125" style="0" customWidth="1"/>
    <col min="7" max="7" width="7.57421875" style="0" customWidth="1"/>
    <col min="8" max="8" width="5.8515625" style="0" customWidth="1"/>
    <col min="9" max="9" width="6.140625" style="0" customWidth="1"/>
    <col min="10" max="10" width="9.00390625" style="0" customWidth="1"/>
    <col min="11" max="11" width="5.7109375" style="0" customWidth="1"/>
    <col min="12" max="12" width="6.140625" style="0" customWidth="1"/>
    <col min="13" max="13" width="7.421875" style="0" customWidth="1"/>
    <col min="14" max="14" width="7.28125" style="0" customWidth="1"/>
    <col min="15" max="15" width="6.421875" style="0" customWidth="1"/>
    <col min="16" max="16" width="7.57421875" style="0" customWidth="1"/>
    <col min="17" max="17" width="7.8515625" style="0" customWidth="1"/>
  </cols>
  <sheetData>
    <row r="1" spans="1:17" ht="1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28"/>
      <c r="M1" s="28"/>
      <c r="N1" s="28"/>
      <c r="O1" s="48" t="s">
        <v>19</v>
      </c>
      <c r="P1" s="48"/>
      <c r="Q1" s="48"/>
    </row>
    <row r="2" spans="1:17" ht="15">
      <c r="A2" s="2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8"/>
      <c r="P2" s="28"/>
      <c r="Q2" s="28"/>
    </row>
    <row r="3" spans="1:17" ht="15">
      <c r="A3" s="28"/>
      <c r="B3" s="48" t="s">
        <v>52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8"/>
      <c r="P3" s="28"/>
      <c r="Q3" s="28"/>
    </row>
    <row r="4" spans="1:17" ht="15">
      <c r="A4" s="28"/>
      <c r="B4" s="28"/>
      <c r="C4" s="1" t="s">
        <v>20</v>
      </c>
      <c r="D4" s="1"/>
      <c r="E4" s="1"/>
      <c r="F4" s="1"/>
      <c r="G4" s="1"/>
      <c r="H4" s="1"/>
      <c r="I4" s="1"/>
      <c r="J4" s="1"/>
      <c r="K4" s="1"/>
      <c r="L4" s="1"/>
      <c r="M4" s="1"/>
      <c r="N4" s="28"/>
      <c r="O4" s="28"/>
      <c r="P4" s="28"/>
      <c r="Q4" s="28"/>
    </row>
    <row r="5" spans="1:17" ht="15">
      <c r="A5" s="28"/>
      <c r="B5" s="28"/>
      <c r="C5" s="28"/>
      <c r="D5" s="28"/>
      <c r="E5" s="28" t="s">
        <v>11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47" t="s">
        <v>51</v>
      </c>
      <c r="E6" s="47"/>
      <c r="F6" s="47"/>
      <c r="G6" s="47"/>
      <c r="H6" s="47"/>
      <c r="I6" s="28"/>
      <c r="J6" s="28"/>
      <c r="K6" s="28"/>
      <c r="L6" s="28"/>
      <c r="M6" s="28"/>
      <c r="N6" s="28"/>
      <c r="O6" s="28"/>
      <c r="P6" s="49" t="s">
        <v>12</v>
      </c>
      <c r="Q6" s="49"/>
    </row>
    <row r="7" spans="1:17" ht="15">
      <c r="A7" s="50" t="s">
        <v>21</v>
      </c>
      <c r="B7" s="50" t="s">
        <v>0</v>
      </c>
      <c r="C7" s="50" t="s">
        <v>22</v>
      </c>
      <c r="D7" s="53" t="s">
        <v>23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8" customHeight="1">
      <c r="A8" s="51"/>
      <c r="B8" s="51"/>
      <c r="C8" s="51"/>
      <c r="D8" s="53" t="s">
        <v>24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52.5" customHeight="1">
      <c r="A9" s="52"/>
      <c r="B9" s="52"/>
      <c r="C9" s="52"/>
      <c r="D9" s="29" t="s">
        <v>1</v>
      </c>
      <c r="E9" s="29" t="s">
        <v>2</v>
      </c>
      <c r="F9" s="29" t="s">
        <v>3</v>
      </c>
      <c r="G9" s="29" t="s">
        <v>4</v>
      </c>
      <c r="H9" s="29" t="s">
        <v>5</v>
      </c>
      <c r="I9" s="29" t="s">
        <v>6</v>
      </c>
      <c r="J9" s="2" t="s">
        <v>25</v>
      </c>
      <c r="K9" s="29" t="s">
        <v>26</v>
      </c>
      <c r="L9" s="29" t="s">
        <v>7</v>
      </c>
      <c r="M9" s="29" t="s">
        <v>8</v>
      </c>
      <c r="N9" s="29" t="s">
        <v>9</v>
      </c>
      <c r="O9" s="29" t="s">
        <v>27</v>
      </c>
      <c r="P9" s="29" t="s">
        <v>10</v>
      </c>
      <c r="Q9" s="29" t="s">
        <v>28</v>
      </c>
    </row>
    <row r="10" spans="1:17" ht="15" customHeight="1">
      <c r="A10" s="39" t="s">
        <v>14</v>
      </c>
      <c r="B10" s="39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48" customHeight="1">
      <c r="A11" s="3" t="s">
        <v>39</v>
      </c>
      <c r="B11" s="4" t="s">
        <v>29</v>
      </c>
      <c r="C11" s="23"/>
      <c r="D11" s="24"/>
      <c r="E11" s="25"/>
      <c r="F11" s="25"/>
      <c r="G11" s="25"/>
      <c r="H11" s="25"/>
      <c r="I11" s="25"/>
      <c r="J11" s="6">
        <f>(D11+E11+F11+G11+H11+I11)/6</f>
        <v>0</v>
      </c>
      <c r="K11" s="5"/>
      <c r="L11" s="5"/>
      <c r="M11" s="5"/>
      <c r="N11" s="5"/>
      <c r="O11" s="5"/>
      <c r="P11" s="5"/>
      <c r="Q11" s="6">
        <f>(D11+E11+F11+G11+H11+I11+K11+L11+M11+N11+O11+P11)/12</f>
        <v>0</v>
      </c>
    </row>
    <row r="12" spans="1:17" ht="72.75" customHeight="1">
      <c r="A12" s="7" t="s">
        <v>40</v>
      </c>
      <c r="B12" s="8" t="s">
        <v>29</v>
      </c>
      <c r="C12" s="30">
        <v>35</v>
      </c>
      <c r="D12" s="25">
        <v>35</v>
      </c>
      <c r="E12" s="25">
        <v>35</v>
      </c>
      <c r="F12" s="25">
        <v>35</v>
      </c>
      <c r="G12" s="25">
        <v>35</v>
      </c>
      <c r="H12" s="25">
        <v>34</v>
      </c>
      <c r="I12" s="25">
        <v>31</v>
      </c>
      <c r="J12" s="6">
        <f>(D12+E12+F12+G12+H12+I12)/6</f>
        <v>34.166666666666664</v>
      </c>
      <c r="K12" s="5">
        <v>7</v>
      </c>
      <c r="L12" s="5">
        <v>32</v>
      </c>
      <c r="M12" s="5">
        <v>36</v>
      </c>
      <c r="N12" s="5">
        <v>35</v>
      </c>
      <c r="O12" s="5">
        <v>35</v>
      </c>
      <c r="P12" s="5">
        <v>36</v>
      </c>
      <c r="Q12" s="6">
        <f>(D12+E12+F12+G12+H12+I12+K12+L12+M12+N12+O12+P12)/12</f>
        <v>32.166666666666664</v>
      </c>
    </row>
    <row r="13" spans="1:17" ht="82.5" customHeight="1">
      <c r="A13" s="10" t="s">
        <v>46</v>
      </c>
      <c r="B13" s="29" t="s">
        <v>29</v>
      </c>
      <c r="C13" s="25">
        <v>165</v>
      </c>
      <c r="D13" s="25">
        <v>164</v>
      </c>
      <c r="E13" s="25">
        <v>166</v>
      </c>
      <c r="F13" s="25">
        <v>165</v>
      </c>
      <c r="G13" s="25">
        <v>165</v>
      </c>
      <c r="H13" s="25">
        <v>160</v>
      </c>
      <c r="I13" s="25">
        <v>163</v>
      </c>
      <c r="J13" s="6">
        <f>(D13+E13+F13+G13+H13+I13)/6</f>
        <v>163.83333333333334</v>
      </c>
      <c r="K13" s="5">
        <v>178</v>
      </c>
      <c r="L13" s="5">
        <v>165</v>
      </c>
      <c r="M13" s="5">
        <v>164</v>
      </c>
      <c r="N13" s="5">
        <v>165</v>
      </c>
      <c r="O13" s="5">
        <v>164</v>
      </c>
      <c r="P13" s="5">
        <v>165</v>
      </c>
      <c r="Q13" s="6">
        <f>(D13+E13+F13+G13+H13+I13+K13+L13+M13+N13+O13+P13)/12</f>
        <v>165.33333333333334</v>
      </c>
    </row>
    <row r="14" spans="1:17" ht="45">
      <c r="A14" s="3" t="s">
        <v>41</v>
      </c>
      <c r="B14" s="11"/>
      <c r="C14" s="5"/>
      <c r="D14" s="5"/>
      <c r="E14" s="5"/>
      <c r="F14" s="5"/>
      <c r="G14" s="5"/>
      <c r="H14" s="5"/>
      <c r="I14" s="5"/>
      <c r="J14" s="6">
        <f>(D14+E14+F14+G14+H14+I14)/6</f>
        <v>0</v>
      </c>
      <c r="K14" s="5"/>
      <c r="L14" s="5"/>
      <c r="M14" s="5"/>
      <c r="N14" s="5"/>
      <c r="O14" s="5"/>
      <c r="P14" s="5"/>
      <c r="Q14" s="6">
        <f>(D14+E14+F14+G14+H14+I14+K14+L14+M14+N14+O14+P14)/12</f>
        <v>0</v>
      </c>
    </row>
    <row r="15" spans="1:17" ht="18.75">
      <c r="A15" s="12"/>
      <c r="B15" s="29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6"/>
    </row>
    <row r="16" spans="1:17" ht="72.75" customHeight="1">
      <c r="A16" s="2" t="s">
        <v>30</v>
      </c>
      <c r="B16" s="29" t="s">
        <v>29</v>
      </c>
      <c r="C16" s="5"/>
      <c r="D16" s="5">
        <v>199</v>
      </c>
      <c r="E16" s="5">
        <v>201</v>
      </c>
      <c r="F16" s="5">
        <v>200</v>
      </c>
      <c r="G16" s="5">
        <v>200</v>
      </c>
      <c r="H16" s="5">
        <v>194</v>
      </c>
      <c r="I16" s="5">
        <v>194</v>
      </c>
      <c r="J16" s="6">
        <f>(D16+E16+F16+G16+H16+I16)/6</f>
        <v>198</v>
      </c>
      <c r="K16" s="5">
        <v>185</v>
      </c>
      <c r="L16" s="5">
        <v>197</v>
      </c>
      <c r="M16" s="5">
        <v>200</v>
      </c>
      <c r="N16" s="5">
        <v>200</v>
      </c>
      <c r="O16" s="5">
        <v>199</v>
      </c>
      <c r="P16" s="5">
        <v>201</v>
      </c>
      <c r="Q16" s="6">
        <f>(D16+E16+F16+G16+H16+I16+K16+L16+M16+N16+O16+P16)/12</f>
        <v>197.5</v>
      </c>
    </row>
    <row r="17" spans="1:17" ht="15">
      <c r="A17" s="13"/>
      <c r="B17" s="14"/>
      <c r="C17" s="27"/>
      <c r="D17" s="27"/>
      <c r="E17" s="27"/>
      <c r="F17" s="27"/>
      <c r="G17" s="27"/>
      <c r="H17" s="27"/>
      <c r="I17" s="27"/>
      <c r="J17" s="15"/>
      <c r="K17" s="27"/>
      <c r="L17" s="27"/>
      <c r="M17" s="27"/>
      <c r="N17" s="27"/>
      <c r="O17" s="27"/>
      <c r="P17" s="41" t="s">
        <v>13</v>
      </c>
      <c r="Q17" s="41"/>
    </row>
    <row r="18" spans="1:17" ht="15">
      <c r="A18" s="42" t="s">
        <v>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</row>
    <row r="19" spans="1:17" ht="15">
      <c r="A19" s="16"/>
      <c r="B19" s="45" t="s">
        <v>31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1:17" ht="15">
      <c r="A20" s="29" t="s">
        <v>42</v>
      </c>
      <c r="B20" s="26" t="s">
        <v>16</v>
      </c>
      <c r="C20" s="26">
        <v>75</v>
      </c>
      <c r="D20" s="17" t="e">
        <f>D21/D22*100</f>
        <v>#DIV/0!</v>
      </c>
      <c r="E20" s="17" t="e">
        <f aca="true" t="shared" si="0" ref="E20:Q20">E21/E22*100</f>
        <v>#DIV/0!</v>
      </c>
      <c r="F20" s="17" t="e">
        <f t="shared" si="0"/>
        <v>#DIV/0!</v>
      </c>
      <c r="G20" s="17" t="e">
        <f t="shared" si="0"/>
        <v>#DIV/0!</v>
      </c>
      <c r="H20" s="17" t="e">
        <f t="shared" si="0"/>
        <v>#DIV/0!</v>
      </c>
      <c r="I20" s="17" t="e">
        <f t="shared" si="0"/>
        <v>#DIV/0!</v>
      </c>
      <c r="J20" s="17" t="e">
        <f t="shared" si="0"/>
        <v>#DIV/0!</v>
      </c>
      <c r="K20" s="17" t="e">
        <f t="shared" si="0"/>
        <v>#DIV/0!</v>
      </c>
      <c r="L20" s="17" t="e">
        <f t="shared" si="0"/>
        <v>#DIV/0!</v>
      </c>
      <c r="M20" s="17" t="e">
        <f t="shared" si="0"/>
        <v>#DIV/0!</v>
      </c>
      <c r="N20" s="17" t="e">
        <f t="shared" si="0"/>
        <v>#DIV/0!</v>
      </c>
      <c r="O20" s="17" t="e">
        <f t="shared" si="0"/>
        <v>#DIV/0!</v>
      </c>
      <c r="P20" s="17" t="e">
        <f t="shared" si="0"/>
        <v>#DIV/0!</v>
      </c>
      <c r="Q20" s="17" t="e">
        <f t="shared" si="0"/>
        <v>#DIV/0!</v>
      </c>
    </row>
    <row r="21" spans="1:17" ht="15">
      <c r="A21" s="18" t="s">
        <v>33</v>
      </c>
      <c r="B21" s="5"/>
      <c r="C21" s="5"/>
      <c r="D21" s="9"/>
      <c r="E21" s="9"/>
      <c r="F21" s="9"/>
      <c r="G21" s="9"/>
      <c r="H21" s="9"/>
      <c r="I21" s="9"/>
      <c r="J21" s="5">
        <f>D21+E21+F21+G21+H21+I21</f>
        <v>0</v>
      </c>
      <c r="K21" s="5"/>
      <c r="L21" s="5"/>
      <c r="M21" s="5"/>
      <c r="N21" s="5"/>
      <c r="O21" s="5"/>
      <c r="P21" s="5"/>
      <c r="Q21" s="5">
        <f>J21+K21+L21+M21+N21+O21+P21</f>
        <v>0</v>
      </c>
    </row>
    <row r="22" spans="1:17" ht="15">
      <c r="A22" s="18" t="s">
        <v>34</v>
      </c>
      <c r="B22" s="5"/>
      <c r="C22" s="5"/>
      <c r="D22" s="5">
        <f aca="true" t="shared" si="1" ref="D22:I22">D23*D11</f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5">
        <f>D22+E22+F22+G22+H22+I22</f>
        <v>0</v>
      </c>
      <c r="K22" s="5">
        <f aca="true" t="shared" si="2" ref="K22:P22">K23*K11</f>
        <v>0</v>
      </c>
      <c r="L22" s="5">
        <f t="shared" si="2"/>
        <v>0</v>
      </c>
      <c r="M22" s="5">
        <f t="shared" si="2"/>
        <v>0</v>
      </c>
      <c r="N22" s="5">
        <f t="shared" si="2"/>
        <v>0</v>
      </c>
      <c r="O22" s="5">
        <f t="shared" si="2"/>
        <v>0</v>
      </c>
      <c r="P22" s="5">
        <f t="shared" si="2"/>
        <v>0</v>
      </c>
      <c r="Q22" s="5">
        <f>J22+K22+L22+M22+N22+O22+P22</f>
        <v>0</v>
      </c>
    </row>
    <row r="23" spans="1:17" ht="24">
      <c r="A23" s="19" t="s">
        <v>35</v>
      </c>
      <c r="B23" s="5"/>
      <c r="C23" s="5"/>
      <c r="D23" s="31"/>
      <c r="E23" s="31"/>
      <c r="F23" s="31"/>
      <c r="G23" s="31"/>
      <c r="H23" s="31"/>
      <c r="I23" s="31"/>
      <c r="J23" s="5">
        <f>D23+E23+F23+G23+H23+I23</f>
        <v>0</v>
      </c>
      <c r="K23" s="32"/>
      <c r="L23" s="32"/>
      <c r="M23" s="32"/>
      <c r="N23" s="32"/>
      <c r="O23" s="32"/>
      <c r="P23" s="32"/>
      <c r="Q23" s="5">
        <f>J23+K23+L23+M23+N23+O23+P23</f>
        <v>0</v>
      </c>
    </row>
    <row r="24" spans="1:17" ht="27" customHeight="1">
      <c r="A24" s="2" t="s">
        <v>43</v>
      </c>
      <c r="B24" s="19" t="s">
        <v>18</v>
      </c>
      <c r="C24" s="29">
        <v>170</v>
      </c>
      <c r="D24" s="20" t="e">
        <f aca="true" t="shared" si="3" ref="D24:Q24">D25/D11*100</f>
        <v>#DIV/0!</v>
      </c>
      <c r="E24" s="20" t="e">
        <f t="shared" si="3"/>
        <v>#DIV/0!</v>
      </c>
      <c r="F24" s="20" t="e">
        <f t="shared" si="3"/>
        <v>#DIV/0!</v>
      </c>
      <c r="G24" s="20" t="e">
        <f t="shared" si="3"/>
        <v>#DIV/0!</v>
      </c>
      <c r="H24" s="20" t="e">
        <f t="shared" si="3"/>
        <v>#DIV/0!</v>
      </c>
      <c r="I24" s="20" t="e">
        <f t="shared" si="3"/>
        <v>#DIV/0!</v>
      </c>
      <c r="J24" s="20" t="e">
        <f t="shared" si="3"/>
        <v>#DIV/0!</v>
      </c>
      <c r="K24" s="20" t="e">
        <f t="shared" si="3"/>
        <v>#DIV/0!</v>
      </c>
      <c r="L24" s="20" t="e">
        <f t="shared" si="3"/>
        <v>#DIV/0!</v>
      </c>
      <c r="M24" s="20" t="e">
        <f t="shared" si="3"/>
        <v>#DIV/0!</v>
      </c>
      <c r="N24" s="20" t="e">
        <f t="shared" si="3"/>
        <v>#DIV/0!</v>
      </c>
      <c r="O24" s="20" t="e">
        <f t="shared" si="3"/>
        <v>#DIV/0!</v>
      </c>
      <c r="P24" s="20" t="e">
        <f t="shared" si="3"/>
        <v>#DIV/0!</v>
      </c>
      <c r="Q24" s="20" t="e">
        <f t="shared" si="3"/>
        <v>#DIV/0!</v>
      </c>
    </row>
    <row r="25" spans="1:17" ht="24">
      <c r="A25" s="19" t="s">
        <v>36</v>
      </c>
      <c r="B25" s="5"/>
      <c r="C25" s="5"/>
      <c r="D25" s="9"/>
      <c r="E25" s="9"/>
      <c r="F25" s="9"/>
      <c r="G25" s="9"/>
      <c r="H25" s="9"/>
      <c r="I25" s="9"/>
      <c r="J25" s="5">
        <f>D25+E25+F25+G25+H25+I25</f>
        <v>0</v>
      </c>
      <c r="K25" s="5"/>
      <c r="L25" s="5"/>
      <c r="M25" s="5"/>
      <c r="N25" s="5"/>
      <c r="O25" s="5"/>
      <c r="P25" s="5"/>
      <c r="Q25" s="5">
        <f>J25+K25+L25+M25+N25+O25+P25</f>
        <v>0</v>
      </c>
    </row>
    <row r="26" spans="1:17" ht="15">
      <c r="A26" s="29" t="s">
        <v>44</v>
      </c>
      <c r="B26" s="26" t="s">
        <v>16</v>
      </c>
      <c r="C26" s="26">
        <v>75</v>
      </c>
      <c r="D26" s="17" t="e">
        <f>D27/D28*100</f>
        <v>#DIV/0!</v>
      </c>
      <c r="E26" s="17" t="e">
        <f aca="true" t="shared" si="4" ref="E26:P26">E27/E28*100</f>
        <v>#DIV/0!</v>
      </c>
      <c r="F26" s="17" t="e">
        <f t="shared" si="4"/>
        <v>#DIV/0!</v>
      </c>
      <c r="G26" s="17" t="e">
        <f t="shared" si="4"/>
        <v>#DIV/0!</v>
      </c>
      <c r="H26" s="17" t="e">
        <f t="shared" si="4"/>
        <v>#DIV/0!</v>
      </c>
      <c r="I26" s="17" t="e">
        <f t="shared" si="4"/>
        <v>#DIV/0!</v>
      </c>
      <c r="J26" s="17" t="e">
        <f t="shared" si="4"/>
        <v>#DIV/0!</v>
      </c>
      <c r="K26" s="17" t="e">
        <f t="shared" si="4"/>
        <v>#DIV/0!</v>
      </c>
      <c r="L26" s="17" t="e">
        <f t="shared" si="4"/>
        <v>#DIV/0!</v>
      </c>
      <c r="M26" s="17" t="e">
        <f t="shared" si="4"/>
        <v>#DIV/0!</v>
      </c>
      <c r="N26" s="17" t="e">
        <f t="shared" si="4"/>
        <v>#DIV/0!</v>
      </c>
      <c r="O26" s="17" t="e">
        <f t="shared" si="4"/>
        <v>#DIV/0!</v>
      </c>
      <c r="P26" s="17" t="e">
        <f t="shared" si="4"/>
        <v>#DIV/0!</v>
      </c>
      <c r="Q26" s="17" t="e">
        <f>Q27/Q28*100</f>
        <v>#DIV/0!</v>
      </c>
    </row>
    <row r="27" spans="1:17" ht="15">
      <c r="A27" s="18" t="s">
        <v>33</v>
      </c>
      <c r="B27" s="5"/>
      <c r="C27" s="5"/>
      <c r="D27" s="9"/>
      <c r="E27" s="9"/>
      <c r="F27" s="9"/>
      <c r="G27" s="9"/>
      <c r="H27" s="9"/>
      <c r="I27" s="9"/>
      <c r="J27" s="5">
        <f>D27+E27+F27+G27+H27+I27</f>
        <v>0</v>
      </c>
      <c r="K27" s="5"/>
      <c r="L27" s="5"/>
      <c r="M27" s="5"/>
      <c r="N27" s="5"/>
      <c r="O27" s="5"/>
      <c r="P27" s="5"/>
      <c r="Q27" s="5">
        <f>J27+K27+L27+M27+N27+O27+P27</f>
        <v>0</v>
      </c>
    </row>
    <row r="28" spans="1:17" ht="15">
      <c r="A28" s="18" t="s">
        <v>34</v>
      </c>
      <c r="B28" s="5"/>
      <c r="C28" s="5"/>
      <c r="D28" s="5">
        <f aca="true" t="shared" si="5" ref="D28:I28">D29*D11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>D28+E28+F28+G28+H28+I28</f>
        <v>0</v>
      </c>
      <c r="K28" s="5">
        <f aca="true" t="shared" si="6" ref="K28:P28">K29*K11</f>
        <v>0</v>
      </c>
      <c r="L28" s="5">
        <f t="shared" si="6"/>
        <v>0</v>
      </c>
      <c r="M28" s="5">
        <f t="shared" si="6"/>
        <v>0</v>
      </c>
      <c r="N28" s="5">
        <f t="shared" si="6"/>
        <v>0</v>
      </c>
      <c r="O28" s="5">
        <f t="shared" si="6"/>
        <v>0</v>
      </c>
      <c r="P28" s="5">
        <f t="shared" si="6"/>
        <v>0</v>
      </c>
      <c r="Q28" s="5">
        <f>J28+K28+L28+M28+N28+O28+P28</f>
        <v>0</v>
      </c>
    </row>
    <row r="29" spans="1:17" ht="24">
      <c r="A29" s="19" t="s">
        <v>35</v>
      </c>
      <c r="B29" s="5"/>
      <c r="C29" s="5"/>
      <c r="D29" s="31">
        <v>17</v>
      </c>
      <c r="E29" s="31">
        <v>20</v>
      </c>
      <c r="F29" s="31">
        <v>20</v>
      </c>
      <c r="G29" s="31">
        <v>22</v>
      </c>
      <c r="H29" s="31">
        <v>18</v>
      </c>
      <c r="I29" s="31">
        <v>19</v>
      </c>
      <c r="J29" s="5">
        <f>D29+E29+F29+G29+H29+I29</f>
        <v>116</v>
      </c>
      <c r="K29" s="32">
        <v>23</v>
      </c>
      <c r="L29" s="32">
        <v>22</v>
      </c>
      <c r="M29" s="32">
        <v>21</v>
      </c>
      <c r="N29" s="32">
        <v>23</v>
      </c>
      <c r="O29" s="32">
        <v>20</v>
      </c>
      <c r="P29" s="32">
        <v>22</v>
      </c>
      <c r="Q29" s="5">
        <f>J29+K29+L29+M29+N29+O29+P29</f>
        <v>247</v>
      </c>
    </row>
    <row r="30" spans="1:17" ht="36">
      <c r="A30" s="2" t="s">
        <v>45</v>
      </c>
      <c r="B30" s="19" t="s">
        <v>18</v>
      </c>
      <c r="C30" s="29">
        <v>170</v>
      </c>
      <c r="D30" s="20" t="e">
        <f aca="true" t="shared" si="7" ref="D30:Q30">D31/D11*100</f>
        <v>#DIV/0!</v>
      </c>
      <c r="E30" s="20" t="e">
        <f t="shared" si="7"/>
        <v>#DIV/0!</v>
      </c>
      <c r="F30" s="20" t="e">
        <f t="shared" si="7"/>
        <v>#DIV/0!</v>
      </c>
      <c r="G30" s="20" t="e">
        <f t="shared" si="7"/>
        <v>#DIV/0!</v>
      </c>
      <c r="H30" s="20" t="e">
        <f t="shared" si="7"/>
        <v>#DIV/0!</v>
      </c>
      <c r="I30" s="20" t="e">
        <f t="shared" si="7"/>
        <v>#DIV/0!</v>
      </c>
      <c r="J30" s="20" t="e">
        <f t="shared" si="7"/>
        <v>#DIV/0!</v>
      </c>
      <c r="K30" s="20" t="e">
        <f t="shared" si="7"/>
        <v>#DIV/0!</v>
      </c>
      <c r="L30" s="20" t="e">
        <f t="shared" si="7"/>
        <v>#DIV/0!</v>
      </c>
      <c r="M30" s="20" t="e">
        <f t="shared" si="7"/>
        <v>#DIV/0!</v>
      </c>
      <c r="N30" s="20" t="e">
        <f t="shared" si="7"/>
        <v>#DIV/0!</v>
      </c>
      <c r="O30" s="20" t="e">
        <f t="shared" si="7"/>
        <v>#DIV/0!</v>
      </c>
      <c r="P30" s="20" t="e">
        <f t="shared" si="7"/>
        <v>#DIV/0!</v>
      </c>
      <c r="Q30" s="20" t="e">
        <f t="shared" si="7"/>
        <v>#DIV/0!</v>
      </c>
    </row>
    <row r="31" spans="1:17" ht="24">
      <c r="A31" s="19" t="s">
        <v>36</v>
      </c>
      <c r="B31" s="5"/>
      <c r="C31" s="5"/>
      <c r="D31" s="9"/>
      <c r="E31" s="9"/>
      <c r="F31" s="9"/>
      <c r="G31" s="9"/>
      <c r="H31" s="9"/>
      <c r="I31" s="9"/>
      <c r="J31" s="5">
        <f>D31+E31+F31+G31+H31+I31</f>
        <v>0</v>
      </c>
      <c r="K31" s="5"/>
      <c r="L31" s="5"/>
      <c r="M31" s="5"/>
      <c r="N31" s="5"/>
      <c r="O31" s="5"/>
      <c r="P31" s="5"/>
      <c r="Q31" s="5">
        <f>J31+K31+L31+M31+N31+O31+P31</f>
        <v>0</v>
      </c>
    </row>
    <row r="32" spans="1:17" ht="15">
      <c r="A32" s="34" t="s">
        <v>37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</row>
    <row r="33" spans="1:17" ht="15">
      <c r="A33" s="29" t="s">
        <v>42</v>
      </c>
      <c r="B33" s="26" t="s">
        <v>16</v>
      </c>
      <c r="C33" s="26">
        <v>70</v>
      </c>
      <c r="D33" s="17">
        <f>D34/D35*100</f>
        <v>40.33613445378151</v>
      </c>
      <c r="E33" s="17">
        <f aca="true" t="shared" si="8" ref="E33:Q33">E34/E35*100</f>
        <v>34.57142857142857</v>
      </c>
      <c r="F33" s="17">
        <f t="shared" si="8"/>
        <v>32.857142857142854</v>
      </c>
      <c r="G33" s="17">
        <f t="shared" si="8"/>
        <v>37.922077922077925</v>
      </c>
      <c r="H33" s="17">
        <f t="shared" si="8"/>
        <v>41.17647058823529</v>
      </c>
      <c r="I33" s="17">
        <f t="shared" si="8"/>
        <v>13.752122241086587</v>
      </c>
      <c r="J33" s="17">
        <f t="shared" si="8"/>
        <v>33.711548159354514</v>
      </c>
      <c r="K33" s="17">
        <f t="shared" si="8"/>
        <v>26.08695652173913</v>
      </c>
      <c r="L33" s="17">
        <f t="shared" si="8"/>
        <v>37.92613636363637</v>
      </c>
      <c r="M33" s="17">
        <f t="shared" si="8"/>
        <v>22.22222222222222</v>
      </c>
      <c r="N33" s="17">
        <f t="shared" si="8"/>
        <v>41.24223602484472</v>
      </c>
      <c r="O33" s="17">
        <f t="shared" si="8"/>
        <v>36.142857142857146</v>
      </c>
      <c r="P33" s="17">
        <f t="shared" si="8"/>
        <v>31.691919191919194</v>
      </c>
      <c r="Q33" s="17">
        <f t="shared" si="8"/>
        <v>33.61237950279046</v>
      </c>
    </row>
    <row r="34" spans="1:17" ht="15">
      <c r="A34" s="18" t="s">
        <v>33</v>
      </c>
      <c r="B34" s="5"/>
      <c r="C34" s="5"/>
      <c r="D34" s="9">
        <v>240</v>
      </c>
      <c r="E34" s="9">
        <v>242</v>
      </c>
      <c r="F34" s="9">
        <v>230</v>
      </c>
      <c r="G34" s="9">
        <v>292</v>
      </c>
      <c r="H34" s="9">
        <v>252</v>
      </c>
      <c r="I34" s="9">
        <v>81</v>
      </c>
      <c r="J34" s="5">
        <f>D34+E34+F34+G34+H34+I34</f>
        <v>1337</v>
      </c>
      <c r="K34" s="5">
        <v>42</v>
      </c>
      <c r="L34" s="5">
        <v>267</v>
      </c>
      <c r="M34" s="5">
        <v>168</v>
      </c>
      <c r="N34" s="5">
        <v>332</v>
      </c>
      <c r="O34" s="5">
        <v>253</v>
      </c>
      <c r="P34" s="5">
        <v>251</v>
      </c>
      <c r="Q34" s="5">
        <f>J34+K34+L34+M34+N34+P34+O34</f>
        <v>2650</v>
      </c>
    </row>
    <row r="35" spans="1:17" ht="15">
      <c r="A35" s="18" t="s">
        <v>34</v>
      </c>
      <c r="B35" s="5"/>
      <c r="C35" s="5"/>
      <c r="D35" s="5">
        <f aca="true" t="shared" si="9" ref="D35:I35">D36*D12</f>
        <v>595</v>
      </c>
      <c r="E35" s="5">
        <f t="shared" si="9"/>
        <v>700</v>
      </c>
      <c r="F35" s="5">
        <f t="shared" si="9"/>
        <v>700</v>
      </c>
      <c r="G35" s="5">
        <f t="shared" si="9"/>
        <v>770</v>
      </c>
      <c r="H35" s="5">
        <f t="shared" si="9"/>
        <v>612</v>
      </c>
      <c r="I35" s="5">
        <f t="shared" si="9"/>
        <v>589</v>
      </c>
      <c r="J35" s="5">
        <f>D35+E35+F35+G35+H35+I35</f>
        <v>3966</v>
      </c>
      <c r="K35" s="5">
        <f aca="true" t="shared" si="10" ref="K35:P35">K36*K12</f>
        <v>161</v>
      </c>
      <c r="L35" s="5">
        <f t="shared" si="10"/>
        <v>704</v>
      </c>
      <c r="M35" s="5">
        <f t="shared" si="10"/>
        <v>756</v>
      </c>
      <c r="N35" s="5">
        <f t="shared" si="10"/>
        <v>805</v>
      </c>
      <c r="O35" s="5">
        <f t="shared" si="10"/>
        <v>700</v>
      </c>
      <c r="P35" s="5">
        <f t="shared" si="10"/>
        <v>792</v>
      </c>
      <c r="Q35" s="5">
        <f>J35+K35+L35+M35+N35+O35+P35</f>
        <v>7884</v>
      </c>
    </row>
    <row r="36" spans="1:17" ht="24">
      <c r="A36" s="19" t="s">
        <v>35</v>
      </c>
      <c r="B36" s="5"/>
      <c r="C36" s="5"/>
      <c r="D36" s="31">
        <v>17</v>
      </c>
      <c r="E36" s="31">
        <v>20</v>
      </c>
      <c r="F36" s="31">
        <v>20</v>
      </c>
      <c r="G36" s="31">
        <v>22</v>
      </c>
      <c r="H36" s="31">
        <v>18</v>
      </c>
      <c r="I36" s="31">
        <v>19</v>
      </c>
      <c r="J36" s="5">
        <f>D36+E36+F36+G36+H36+I36</f>
        <v>116</v>
      </c>
      <c r="K36" s="32">
        <v>23</v>
      </c>
      <c r="L36" s="32">
        <v>22</v>
      </c>
      <c r="M36" s="32">
        <v>21</v>
      </c>
      <c r="N36" s="32">
        <v>23</v>
      </c>
      <c r="O36" s="32">
        <v>20</v>
      </c>
      <c r="P36" s="32">
        <v>22</v>
      </c>
      <c r="Q36" s="5">
        <f>J36+K36+L36+M36+N36+O36+P36</f>
        <v>247</v>
      </c>
    </row>
    <row r="37" spans="1:17" ht="27.75" customHeight="1">
      <c r="A37" s="2" t="s">
        <v>43</v>
      </c>
      <c r="B37" s="21" t="s">
        <v>18</v>
      </c>
      <c r="C37" s="29">
        <v>200</v>
      </c>
      <c r="D37" s="20">
        <f aca="true" t="shared" si="11" ref="D37:Q37">D38/D12*100</f>
        <v>25.71428571428571</v>
      </c>
      <c r="E37" s="20">
        <f t="shared" si="11"/>
        <v>22.857142857142858</v>
      </c>
      <c r="F37" s="20">
        <f t="shared" si="11"/>
        <v>22.857142857142858</v>
      </c>
      <c r="G37" s="20">
        <f t="shared" si="11"/>
        <v>40</v>
      </c>
      <c r="H37" s="20">
        <f t="shared" si="11"/>
        <v>17.647058823529413</v>
      </c>
      <c r="I37" s="20">
        <f t="shared" si="11"/>
        <v>0</v>
      </c>
      <c r="J37" s="20">
        <f t="shared" si="11"/>
        <v>131.70731707317074</v>
      </c>
      <c r="K37" s="20">
        <f t="shared" si="11"/>
        <v>14.285714285714285</v>
      </c>
      <c r="L37" s="20">
        <f t="shared" si="11"/>
        <v>6.25</v>
      </c>
      <c r="M37" s="20">
        <f t="shared" si="11"/>
        <v>33.33333333333333</v>
      </c>
      <c r="N37" s="20">
        <f t="shared" si="11"/>
        <v>25.71428571428571</v>
      </c>
      <c r="O37" s="20">
        <f t="shared" si="11"/>
        <v>17.142857142857142</v>
      </c>
      <c r="P37" s="20">
        <f t="shared" si="11"/>
        <v>36.11111111111111</v>
      </c>
      <c r="Q37" s="20">
        <f t="shared" si="11"/>
        <v>273.5751295336788</v>
      </c>
    </row>
    <row r="38" spans="1:17" ht="24">
      <c r="A38" s="19" t="s">
        <v>36</v>
      </c>
      <c r="B38" s="5"/>
      <c r="C38" s="5"/>
      <c r="D38" s="9">
        <v>9</v>
      </c>
      <c r="E38" s="9">
        <v>8</v>
      </c>
      <c r="F38" s="9">
        <v>8</v>
      </c>
      <c r="G38" s="9">
        <v>14</v>
      </c>
      <c r="H38" s="9">
        <v>6</v>
      </c>
      <c r="I38" s="9">
        <v>0</v>
      </c>
      <c r="J38" s="5">
        <f>D38+E38+F38+G38+H38+I38</f>
        <v>45</v>
      </c>
      <c r="K38" s="5">
        <v>1</v>
      </c>
      <c r="L38" s="5">
        <v>2</v>
      </c>
      <c r="M38" s="5">
        <v>12</v>
      </c>
      <c r="N38" s="5">
        <v>9</v>
      </c>
      <c r="O38" s="5">
        <v>6</v>
      </c>
      <c r="P38" s="5">
        <v>13</v>
      </c>
      <c r="Q38" s="5">
        <f>J38+K38+L38+M38+N38+O38+P38</f>
        <v>88</v>
      </c>
    </row>
    <row r="39" spans="1:17" ht="15">
      <c r="A39" s="29" t="s">
        <v>44</v>
      </c>
      <c r="B39" s="26" t="s">
        <v>16</v>
      </c>
      <c r="C39" s="26">
        <v>70</v>
      </c>
      <c r="D39" s="17">
        <f>D40/D41*100</f>
        <v>52.15208034433285</v>
      </c>
      <c r="E39" s="17">
        <f aca="true" t="shared" si="12" ref="E39:Q39">E40/E41*100</f>
        <v>50.993975903614455</v>
      </c>
      <c r="F39" s="17">
        <f t="shared" si="12"/>
        <v>51.21212121212121</v>
      </c>
      <c r="G39" s="17">
        <f t="shared" si="12"/>
        <v>57.13498622589531</v>
      </c>
      <c r="H39" s="17">
        <f t="shared" si="12"/>
        <v>61.458333333333336</v>
      </c>
      <c r="I39" s="17">
        <f t="shared" si="12"/>
        <v>21.40781401356151</v>
      </c>
      <c r="J39" s="17">
        <f t="shared" si="12"/>
        <v>49.14015251117539</v>
      </c>
      <c r="K39" s="17">
        <f t="shared" si="12"/>
        <v>14.899853444064485</v>
      </c>
      <c r="L39" s="17">
        <f t="shared" si="12"/>
        <v>39.31129476584022</v>
      </c>
      <c r="M39" s="17">
        <f t="shared" si="12"/>
        <v>50.46457607433217</v>
      </c>
      <c r="N39" s="17">
        <f t="shared" si="12"/>
        <v>55.38866930171278</v>
      </c>
      <c r="O39" s="17">
        <f t="shared" si="12"/>
        <v>50.33536585365853</v>
      </c>
      <c r="P39" s="17">
        <f t="shared" si="12"/>
        <v>44.57300275482093</v>
      </c>
      <c r="Q39" s="17">
        <f t="shared" si="12"/>
        <v>45.22109176286441</v>
      </c>
    </row>
    <row r="40" spans="1:17" ht="15">
      <c r="A40" s="18" t="s">
        <v>33</v>
      </c>
      <c r="B40" s="5"/>
      <c r="C40" s="5"/>
      <c r="D40" s="9">
        <v>1454</v>
      </c>
      <c r="E40" s="9">
        <v>1693</v>
      </c>
      <c r="F40" s="9">
        <v>1690</v>
      </c>
      <c r="G40" s="9">
        <v>2074</v>
      </c>
      <c r="H40" s="9">
        <v>1770</v>
      </c>
      <c r="I40" s="9">
        <v>663</v>
      </c>
      <c r="J40" s="5">
        <f>D40+E40+F40+G40+H40+I40</f>
        <v>9344</v>
      </c>
      <c r="K40" s="5">
        <v>610</v>
      </c>
      <c r="L40" s="5">
        <v>1427</v>
      </c>
      <c r="M40" s="5">
        <v>1738</v>
      </c>
      <c r="N40" s="5">
        <v>2102</v>
      </c>
      <c r="O40" s="5">
        <v>1651</v>
      </c>
      <c r="P40" s="5">
        <v>1618</v>
      </c>
      <c r="Q40" s="5">
        <f>J40+K40+L40+M40+N40+O40+P40</f>
        <v>18490</v>
      </c>
    </row>
    <row r="41" spans="1:17" ht="15">
      <c r="A41" s="18" t="s">
        <v>34</v>
      </c>
      <c r="B41" s="5"/>
      <c r="C41" s="5"/>
      <c r="D41" s="5">
        <f aca="true" t="shared" si="13" ref="D41:I41">D42*D13</f>
        <v>2788</v>
      </c>
      <c r="E41" s="5">
        <f t="shared" si="13"/>
        <v>3320</v>
      </c>
      <c r="F41" s="5">
        <f t="shared" si="13"/>
        <v>3300</v>
      </c>
      <c r="G41" s="5">
        <f t="shared" si="13"/>
        <v>3630</v>
      </c>
      <c r="H41" s="5">
        <f t="shared" si="13"/>
        <v>2880</v>
      </c>
      <c r="I41" s="5">
        <f t="shared" si="13"/>
        <v>3097</v>
      </c>
      <c r="J41" s="5">
        <f>D41+E41+F41+G41+H41+I41</f>
        <v>19015</v>
      </c>
      <c r="K41" s="5">
        <f aca="true" t="shared" si="14" ref="K41:P41">K42*K13</f>
        <v>4094</v>
      </c>
      <c r="L41" s="5">
        <f t="shared" si="14"/>
        <v>3630</v>
      </c>
      <c r="M41" s="5">
        <f t="shared" si="14"/>
        <v>3444</v>
      </c>
      <c r="N41" s="5">
        <f t="shared" si="14"/>
        <v>3795</v>
      </c>
      <c r="O41" s="5">
        <f t="shared" si="14"/>
        <v>3280</v>
      </c>
      <c r="P41" s="5">
        <f t="shared" si="14"/>
        <v>3630</v>
      </c>
      <c r="Q41" s="5">
        <f>J41+K41+L41+M41+N41+O41+P41</f>
        <v>40888</v>
      </c>
    </row>
    <row r="42" spans="1:17" ht="24">
      <c r="A42" s="19" t="s">
        <v>35</v>
      </c>
      <c r="B42" s="5"/>
      <c r="C42" s="5"/>
      <c r="D42" s="31">
        <v>17</v>
      </c>
      <c r="E42" s="31">
        <v>20</v>
      </c>
      <c r="F42" s="31">
        <v>20</v>
      </c>
      <c r="G42" s="31">
        <v>22</v>
      </c>
      <c r="H42" s="31">
        <v>18</v>
      </c>
      <c r="I42" s="31">
        <v>19</v>
      </c>
      <c r="J42" s="5">
        <f>D42+E42+F42+G42+H42+I42</f>
        <v>116</v>
      </c>
      <c r="K42" s="32">
        <v>23</v>
      </c>
      <c r="L42" s="32">
        <v>22</v>
      </c>
      <c r="M42" s="32">
        <v>21</v>
      </c>
      <c r="N42" s="32">
        <v>23</v>
      </c>
      <c r="O42" s="32">
        <v>20</v>
      </c>
      <c r="P42" s="32">
        <v>22</v>
      </c>
      <c r="Q42" s="5">
        <f>J42+K42+L42+M42+N42+O42+P42</f>
        <v>247</v>
      </c>
    </row>
    <row r="43" spans="1:17" ht="33.75">
      <c r="A43" s="2" t="s">
        <v>45</v>
      </c>
      <c r="B43" s="21" t="s">
        <v>18</v>
      </c>
      <c r="C43" s="29">
        <v>200</v>
      </c>
      <c r="D43" s="20">
        <f aca="true" t="shared" si="15" ref="D43:Q43">D44/D13*100</f>
        <v>7.317073170731707</v>
      </c>
      <c r="E43" s="20">
        <f t="shared" si="15"/>
        <v>18.072289156626507</v>
      </c>
      <c r="F43" s="20">
        <f t="shared" si="15"/>
        <v>18.787878787878785</v>
      </c>
      <c r="G43" s="20">
        <f t="shared" si="15"/>
        <v>21.21212121212121</v>
      </c>
      <c r="H43" s="20">
        <f t="shared" si="15"/>
        <v>6.25</v>
      </c>
      <c r="I43" s="20">
        <f t="shared" si="15"/>
        <v>3.6809815950920246</v>
      </c>
      <c r="J43" s="20">
        <f t="shared" si="15"/>
        <v>75.68667344862665</v>
      </c>
      <c r="K43" s="20">
        <f t="shared" si="15"/>
        <v>2.247191011235955</v>
      </c>
      <c r="L43" s="20">
        <f t="shared" si="15"/>
        <v>16.969696969696972</v>
      </c>
      <c r="M43" s="20">
        <f t="shared" si="15"/>
        <v>13.414634146341465</v>
      </c>
      <c r="N43" s="20">
        <f t="shared" si="15"/>
        <v>18.181818181818183</v>
      </c>
      <c r="O43" s="20">
        <f t="shared" si="15"/>
        <v>20.73170731707317</v>
      </c>
      <c r="P43" s="20">
        <f t="shared" si="15"/>
        <v>23.03030303030303</v>
      </c>
      <c r="Q43" s="20">
        <f t="shared" si="15"/>
        <v>169.3548387096774</v>
      </c>
    </row>
    <row r="44" spans="1:17" ht="24">
      <c r="A44" s="19" t="s">
        <v>36</v>
      </c>
      <c r="B44" s="5"/>
      <c r="C44" s="5"/>
      <c r="D44" s="9">
        <v>12</v>
      </c>
      <c r="E44" s="9">
        <v>30</v>
      </c>
      <c r="F44" s="9">
        <v>31</v>
      </c>
      <c r="G44" s="9">
        <v>35</v>
      </c>
      <c r="H44" s="9">
        <v>10</v>
      </c>
      <c r="I44" s="9">
        <v>6</v>
      </c>
      <c r="J44" s="5">
        <f>D44+E44+F44+G44+H44+I44</f>
        <v>124</v>
      </c>
      <c r="K44" s="5">
        <v>4</v>
      </c>
      <c r="L44" s="5">
        <v>28</v>
      </c>
      <c r="M44" s="5">
        <v>22</v>
      </c>
      <c r="N44" s="5">
        <v>30</v>
      </c>
      <c r="O44" s="5">
        <v>34</v>
      </c>
      <c r="P44" s="5">
        <v>38</v>
      </c>
      <c r="Q44" s="5">
        <f>J44+K44+L44+M44+N44+O44+P44</f>
        <v>280</v>
      </c>
    </row>
    <row r="45" spans="1:17" ht="15">
      <c r="A45" s="34" t="s">
        <v>38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</row>
    <row r="46" spans="1:17" ht="15">
      <c r="A46" s="29" t="s">
        <v>32</v>
      </c>
      <c r="B46" s="26" t="s">
        <v>16</v>
      </c>
      <c r="C46" s="26">
        <v>70</v>
      </c>
      <c r="D46" s="17">
        <f>D47/D48*100</f>
        <v>0</v>
      </c>
      <c r="E46" s="17">
        <f aca="true" t="shared" si="16" ref="E46:Q46">E47/E48*100</f>
        <v>0</v>
      </c>
      <c r="F46" s="17">
        <f t="shared" si="16"/>
        <v>0</v>
      </c>
      <c r="G46" s="17">
        <f t="shared" si="16"/>
        <v>0</v>
      </c>
      <c r="H46" s="17">
        <f t="shared" si="16"/>
        <v>0</v>
      </c>
      <c r="I46" s="17">
        <f t="shared" si="16"/>
        <v>0</v>
      </c>
      <c r="J46" s="17">
        <f t="shared" si="16"/>
        <v>0</v>
      </c>
      <c r="K46" s="17">
        <f t="shared" si="16"/>
        <v>0</v>
      </c>
      <c r="L46" s="17">
        <f t="shared" si="16"/>
        <v>0</v>
      </c>
      <c r="M46" s="17">
        <f t="shared" si="16"/>
        <v>0</v>
      </c>
      <c r="N46" s="17">
        <f t="shared" si="16"/>
        <v>0</v>
      </c>
      <c r="O46" s="17">
        <f t="shared" si="16"/>
        <v>0</v>
      </c>
      <c r="P46" s="17">
        <f t="shared" si="16"/>
        <v>0</v>
      </c>
      <c r="Q46" s="17">
        <f t="shared" si="16"/>
        <v>0</v>
      </c>
    </row>
    <row r="47" spans="1:17" ht="15">
      <c r="A47" s="18" t="s">
        <v>33</v>
      </c>
      <c r="B47" s="5"/>
      <c r="C47" s="5"/>
      <c r="D47" s="9"/>
      <c r="E47" s="9"/>
      <c r="F47" s="9"/>
      <c r="G47" s="9"/>
      <c r="H47" s="9"/>
      <c r="I47" s="9"/>
      <c r="J47" s="5">
        <f>D47+E47+F47+G47+H47+I47</f>
        <v>0</v>
      </c>
      <c r="K47" s="5"/>
      <c r="L47" s="5"/>
      <c r="M47" s="5"/>
      <c r="N47" s="5"/>
      <c r="O47" s="5"/>
      <c r="P47" s="5"/>
      <c r="Q47" s="5">
        <f>J47+K47+L47+M47+N47+O47+P47</f>
        <v>0</v>
      </c>
    </row>
    <row r="48" spans="1:17" ht="15">
      <c r="A48" s="18" t="s">
        <v>34</v>
      </c>
      <c r="B48" s="5"/>
      <c r="C48" s="5"/>
      <c r="D48" s="5">
        <f aca="true" t="shared" si="17" ref="D48:I48">D49*D16</f>
        <v>3383</v>
      </c>
      <c r="E48" s="5">
        <f t="shared" si="17"/>
        <v>4020</v>
      </c>
      <c r="F48" s="5">
        <f t="shared" si="17"/>
        <v>4000</v>
      </c>
      <c r="G48" s="5">
        <f t="shared" si="17"/>
        <v>4400</v>
      </c>
      <c r="H48" s="5">
        <f t="shared" si="17"/>
        <v>3492</v>
      </c>
      <c r="I48" s="5">
        <f t="shared" si="17"/>
        <v>3686</v>
      </c>
      <c r="J48" s="5">
        <f>D48+E48+F48+G48+H48+I48</f>
        <v>22981</v>
      </c>
      <c r="K48" s="5">
        <f aca="true" t="shared" si="18" ref="K48:P48">K49*K16</f>
        <v>4255</v>
      </c>
      <c r="L48" s="5">
        <f t="shared" si="18"/>
        <v>4334</v>
      </c>
      <c r="M48" s="5">
        <f t="shared" si="18"/>
        <v>4200</v>
      </c>
      <c r="N48" s="5">
        <f t="shared" si="18"/>
        <v>4600</v>
      </c>
      <c r="O48" s="5">
        <f t="shared" si="18"/>
        <v>3980</v>
      </c>
      <c r="P48" s="5">
        <f t="shared" si="18"/>
        <v>4422</v>
      </c>
      <c r="Q48" s="5">
        <f>J48+K48+L48+M48+N48+O48+P48</f>
        <v>48772</v>
      </c>
    </row>
    <row r="49" spans="1:17" ht="24">
      <c r="A49" s="19" t="s">
        <v>35</v>
      </c>
      <c r="B49" s="5"/>
      <c r="C49" s="5"/>
      <c r="D49" s="31">
        <v>17</v>
      </c>
      <c r="E49" s="31">
        <v>20</v>
      </c>
      <c r="F49" s="31">
        <v>20</v>
      </c>
      <c r="G49" s="31">
        <v>22</v>
      </c>
      <c r="H49" s="31">
        <v>18</v>
      </c>
      <c r="I49" s="31">
        <v>19</v>
      </c>
      <c r="J49" s="5">
        <f>D49+E49+F49+G49+H49+I49</f>
        <v>116</v>
      </c>
      <c r="K49" s="32">
        <v>23</v>
      </c>
      <c r="L49" s="32">
        <v>22</v>
      </c>
      <c r="M49" s="32">
        <v>21</v>
      </c>
      <c r="N49" s="32">
        <v>23</v>
      </c>
      <c r="O49" s="32">
        <v>20</v>
      </c>
      <c r="P49" s="32">
        <v>22</v>
      </c>
      <c r="Q49" s="5">
        <f>J49+K49+L49+M49+N49+O49+P49</f>
        <v>247</v>
      </c>
    </row>
    <row r="50" spans="1:17" ht="27.75" customHeight="1">
      <c r="A50" s="2" t="s">
        <v>17</v>
      </c>
      <c r="B50" s="19" t="s">
        <v>18</v>
      </c>
      <c r="C50" s="29">
        <v>200</v>
      </c>
      <c r="D50" s="20">
        <f aca="true" t="shared" si="19" ref="D50:Q50">D51/D16*100</f>
        <v>0</v>
      </c>
      <c r="E50" s="20">
        <f t="shared" si="19"/>
        <v>0</v>
      </c>
      <c r="F50" s="20">
        <f t="shared" si="19"/>
        <v>0</v>
      </c>
      <c r="G50" s="20">
        <f t="shared" si="19"/>
        <v>0</v>
      </c>
      <c r="H50" s="20">
        <f t="shared" si="19"/>
        <v>0</v>
      </c>
      <c r="I50" s="20">
        <f t="shared" si="19"/>
        <v>0</v>
      </c>
      <c r="J50" s="20">
        <f t="shared" si="19"/>
        <v>0</v>
      </c>
      <c r="K50" s="20">
        <f t="shared" si="19"/>
        <v>0</v>
      </c>
      <c r="L50" s="20">
        <f t="shared" si="19"/>
        <v>0</v>
      </c>
      <c r="M50" s="20">
        <f t="shared" si="19"/>
        <v>0</v>
      </c>
      <c r="N50" s="20">
        <f t="shared" si="19"/>
        <v>0</v>
      </c>
      <c r="O50" s="20">
        <f t="shared" si="19"/>
        <v>0</v>
      </c>
      <c r="P50" s="20">
        <f t="shared" si="19"/>
        <v>0</v>
      </c>
      <c r="Q50" s="20">
        <f t="shared" si="19"/>
        <v>0</v>
      </c>
    </row>
    <row r="51" spans="1:17" ht="24">
      <c r="A51" s="19" t="s">
        <v>36</v>
      </c>
      <c r="B51" s="5"/>
      <c r="C51" s="5"/>
      <c r="D51" s="9"/>
      <c r="E51" s="9"/>
      <c r="F51" s="9"/>
      <c r="G51" s="9"/>
      <c r="H51" s="9"/>
      <c r="I51" s="9"/>
      <c r="J51" s="5">
        <f>D51+E51+F51+G51+H51+I51</f>
        <v>0</v>
      </c>
      <c r="K51" s="5"/>
      <c r="L51" s="5"/>
      <c r="M51" s="5"/>
      <c r="N51" s="5"/>
      <c r="O51" s="5"/>
      <c r="P51" s="5"/>
      <c r="Q51" s="5">
        <f>J51+K51+L51+M51+N51+O51+P51</f>
        <v>0</v>
      </c>
    </row>
    <row r="52" spans="1:17" ht="15">
      <c r="A52" s="22" t="s">
        <v>47</v>
      </c>
      <c r="B52" s="33"/>
      <c r="C52" s="33"/>
      <c r="D52" s="33"/>
      <c r="E52" s="33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">
      <c r="A53" s="22" t="s">
        <v>48</v>
      </c>
      <c r="B53" s="33"/>
      <c r="C53" s="33"/>
      <c r="D53" s="33"/>
      <c r="E53" s="33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">
      <c r="A54" s="22"/>
      <c r="B54" s="33"/>
      <c r="C54" s="33"/>
      <c r="D54" s="33"/>
      <c r="E54" s="3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6" ht="15">
      <c r="A55" s="22" t="s">
        <v>49</v>
      </c>
      <c r="B55" s="33"/>
      <c r="C55" s="33"/>
      <c r="D55" s="33" t="s">
        <v>53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5" ht="15">
      <c r="A56" t="s">
        <v>50</v>
      </c>
      <c r="E56" t="s">
        <v>54</v>
      </c>
    </row>
  </sheetData>
  <sheetProtection/>
  <mergeCells count="17">
    <mergeCell ref="B3:N3"/>
    <mergeCell ref="P6:Q6"/>
    <mergeCell ref="A7:A9"/>
    <mergeCell ref="B7:B9"/>
    <mergeCell ref="C7:C9"/>
    <mergeCell ref="D7:Q7"/>
    <mergeCell ref="D8:Q8"/>
    <mergeCell ref="A45:Q45"/>
    <mergeCell ref="A1:K1"/>
    <mergeCell ref="A10:Q10"/>
    <mergeCell ref="P17:Q17"/>
    <mergeCell ref="A18:Q18"/>
    <mergeCell ref="B19:Q19"/>
    <mergeCell ref="A32:Q32"/>
    <mergeCell ref="D6:H6"/>
    <mergeCell ref="O1:Q1"/>
    <mergeCell ref="B2:N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2020-01-23T10:26:34Z</dcterms:modified>
  <cp:category/>
  <cp:version/>
  <cp:contentType/>
  <cp:contentStatus/>
</cp:coreProperties>
</file>